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4720" windowHeight="14616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N29" i="1"/>
  <c r="N28"/>
  <c r="M37"/>
  <c r="N25"/>
  <c r="N26"/>
  <c r="L35"/>
  <c r="L37" s="1"/>
  <c r="K37"/>
  <c r="B35"/>
  <c r="B37" s="1"/>
  <c r="C35"/>
  <c r="C37" s="1"/>
  <c r="D35"/>
  <c r="D37" s="1"/>
  <c r="E35"/>
  <c r="E37" s="1"/>
  <c r="F35"/>
  <c r="F37" s="1"/>
  <c r="G35"/>
  <c r="G37" s="1"/>
  <c r="H35"/>
  <c r="H37" s="1"/>
  <c r="I35"/>
  <c r="I37" s="1"/>
  <c r="J35"/>
  <c r="J37" s="1"/>
  <c r="N24" l="1"/>
</calcChain>
</file>

<file path=xl/sharedStrings.xml><?xml version="1.0" encoding="utf-8"?>
<sst xmlns="http://schemas.openxmlformats.org/spreadsheetml/2006/main" count="152" uniqueCount="62">
  <si>
    <t>xDevs.com</t>
  </si>
  <si>
    <t>PSU check report</t>
  </si>
  <si>
    <t>Power-on time</t>
  </si>
  <si>
    <t>Power-off time</t>
  </si>
  <si>
    <t>Short-current test</t>
  </si>
  <si>
    <t>DC output test</t>
  </si>
  <si>
    <t>Ripple test</t>
  </si>
  <si>
    <t>Cross-loading test</t>
  </si>
  <si>
    <t>+3.3V</t>
  </si>
  <si>
    <t>+5V</t>
  </si>
  <si>
    <t>+12v1</t>
  </si>
  <si>
    <t>+12V2</t>
  </si>
  <si>
    <t>+12V3</t>
  </si>
  <si>
    <t>+12V4</t>
  </si>
  <si>
    <t>+12V5</t>
  </si>
  <si>
    <t>+12V6</t>
  </si>
  <si>
    <t>+12V7</t>
  </si>
  <si>
    <t>+12V8</t>
  </si>
  <si>
    <t>+12V overall</t>
  </si>
  <si>
    <t>PSU vendor name</t>
  </si>
  <si>
    <t>PSU model name</t>
  </si>
  <si>
    <t>PSU model code</t>
  </si>
  <si>
    <t>Serial number</t>
  </si>
  <si>
    <t>Neutron ATE ver.2.0</t>
  </si>
  <si>
    <t>FW.1.8C</t>
  </si>
  <si>
    <t>SW.420</t>
  </si>
  <si>
    <t>DC output tests</t>
  </si>
  <si>
    <t>PASS</t>
  </si>
  <si>
    <t>mV value, at 50% load</t>
  </si>
  <si>
    <t>Cable management</t>
  </si>
  <si>
    <t>ATX 24pin M/B</t>
  </si>
  <si>
    <t>ATX 4/8pin CPU2</t>
  </si>
  <si>
    <t>PEG 6/8pin</t>
  </si>
  <si>
    <t>4-pin peripheral</t>
  </si>
  <si>
    <t>5-pin SATA</t>
  </si>
  <si>
    <t>Stand-by test</t>
  </si>
  <si>
    <t>AC input</t>
  </si>
  <si>
    <t>DC outputs, A</t>
  </si>
  <si>
    <t>Total output, A (W)</t>
  </si>
  <si>
    <t>-12V</t>
  </si>
  <si>
    <t>50/60Hz</t>
  </si>
  <si>
    <t>OCP</t>
  </si>
  <si>
    <t>Efficiency test, load</t>
  </si>
  <si>
    <t>ms</t>
  </si>
  <si>
    <t>DC output</t>
  </si>
  <si>
    <t>at 50% load, mV</t>
  </si>
  <si>
    <t>at 100% load. mV</t>
  </si>
  <si>
    <t>ATX 4pin CPU1</t>
  </si>
  <si>
    <t>mV value, at 100% load</t>
  </si>
  <si>
    <t>+5Vs</t>
  </si>
  <si>
    <t>+5Vsb</t>
  </si>
  <si>
    <t>AC 210V 50Hz</t>
  </si>
  <si>
    <t>Enermax</t>
  </si>
  <si>
    <t>ERV1250EGT</t>
  </si>
  <si>
    <t>Revolution85+ 1250W</t>
  </si>
  <si>
    <t>97A5100044</t>
  </si>
  <si>
    <t>170W</t>
  </si>
  <si>
    <t>25W</t>
  </si>
  <si>
    <t>1248W</t>
  </si>
  <si>
    <t>7.5-6A</t>
  </si>
  <si>
    <t>220-240V</t>
  </si>
  <si>
    <t>mV value, at 120% load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</si>
</sst>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HandelGothic BT"/>
      <family val="5"/>
    </font>
    <font>
      <i/>
      <sz val="11"/>
      <color theme="1"/>
      <name val="Calibri"/>
      <family val="2"/>
      <charset val="204"/>
      <scheme val="minor"/>
    </font>
    <font>
      <sz val="9"/>
      <color theme="1"/>
      <name val="Arial Unicode MS"/>
      <family val="2"/>
      <charset val="204"/>
    </font>
    <font>
      <b/>
      <sz val="9"/>
      <color theme="1"/>
      <name val="Arial Unicode MS"/>
      <family val="2"/>
      <charset val="204"/>
    </font>
    <font>
      <sz val="9"/>
      <color rgb="FF00B050"/>
      <name val="Arial Unicode MS"/>
      <family val="2"/>
      <charset val="204"/>
    </font>
    <font>
      <sz val="9"/>
      <name val="Arial Unicode MS"/>
      <family val="2"/>
      <charset val="204"/>
    </font>
    <font>
      <sz val="9"/>
      <color rgb="FFC00000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2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0" xfId="0" applyFont="1" applyFill="1"/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4" fillId="2" borderId="0" xfId="0" applyFont="1" applyFill="1"/>
    <xf numFmtId="0" fontId="5" fillId="2" borderId="1" xfId="0" applyFont="1" applyFill="1" applyBorder="1"/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/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0" xfId="0" applyFont="1" applyFill="1" applyBorder="1"/>
    <xf numFmtId="0" fontId="5" fillId="2" borderId="8" xfId="0" quotePrefix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21" xfId="0" applyFont="1" applyFill="1" applyBorder="1"/>
    <xf numFmtId="0" fontId="8" fillId="2" borderId="11" xfId="0" applyFont="1" applyFill="1" applyBorder="1" applyAlignment="1">
      <alignment horizontal="center"/>
    </xf>
    <xf numFmtId="0" fontId="5" fillId="2" borderId="22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18" xfId="0" applyFont="1" applyFill="1" applyBorder="1" applyAlignment="1">
      <alignment horizontal="right"/>
    </xf>
    <xf numFmtId="0" fontId="6" fillId="2" borderId="9" xfId="0" quotePrefix="1" applyFont="1" applyFill="1" applyBorder="1" applyAlignment="1">
      <alignment horizontal="center"/>
    </xf>
    <xf numFmtId="0" fontId="6" fillId="2" borderId="10" xfId="0" quotePrefix="1" applyFont="1" applyFill="1" applyBorder="1" applyAlignment="1">
      <alignment horizontal="center"/>
    </xf>
    <xf numFmtId="0" fontId="6" fillId="2" borderId="11" xfId="0" quotePrefix="1" applyFont="1" applyFill="1" applyBorder="1" applyAlignment="1">
      <alignment horizontal="center"/>
    </xf>
    <xf numFmtId="0" fontId="6" fillId="2" borderId="19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right"/>
    </xf>
    <xf numFmtId="0" fontId="5" fillId="2" borderId="23" xfId="0" applyFont="1" applyFill="1" applyBorder="1" applyAlignment="1">
      <alignment horizontal="center"/>
    </xf>
    <xf numFmtId="0" fontId="6" fillId="2" borderId="12" xfId="0" quotePrefix="1" applyFont="1" applyFill="1" applyBorder="1" applyAlignment="1">
      <alignment horizontal="center"/>
    </xf>
    <xf numFmtId="0" fontId="6" fillId="2" borderId="13" xfId="0" quotePrefix="1" applyFont="1" applyFill="1" applyBorder="1" applyAlignment="1">
      <alignment horizontal="center"/>
    </xf>
    <xf numFmtId="0" fontId="6" fillId="2" borderId="14" xfId="0" quotePrefix="1" applyFont="1" applyFill="1" applyBorder="1" applyAlignment="1">
      <alignment horizontal="center"/>
    </xf>
    <xf numFmtId="9" fontId="5" fillId="2" borderId="12" xfId="0" applyNumberFormat="1" applyFont="1" applyFill="1" applyBorder="1" applyAlignment="1">
      <alignment horizontal="center"/>
    </xf>
    <xf numFmtId="9" fontId="6" fillId="2" borderId="12" xfId="0" applyNumberFormat="1" applyFont="1" applyFill="1" applyBorder="1" applyAlignment="1">
      <alignment horizontal="center"/>
    </xf>
    <xf numFmtId="9" fontId="6" fillId="2" borderId="13" xfId="0" applyNumberFormat="1" applyFont="1" applyFill="1" applyBorder="1" applyAlignment="1">
      <alignment horizontal="center"/>
    </xf>
    <xf numFmtId="1" fontId="5" fillId="2" borderId="24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9" fontId="5" fillId="2" borderId="13" xfId="1" applyFont="1" applyFill="1" applyBorder="1" applyAlignment="1">
      <alignment horizontal="center"/>
    </xf>
    <xf numFmtId="0" fontId="5" fillId="2" borderId="20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Efficiency, load %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348712609270948"/>
          <c:y val="0.16903551118610174"/>
          <c:w val="0.86344114010542072"/>
          <c:h val="0.67669089440743002"/>
        </c:manualLayout>
      </c:layout>
      <c:lineChart>
        <c:grouping val="standard"/>
        <c:ser>
          <c:idx val="0"/>
          <c:order val="0"/>
          <c:tx>
            <c:strRef>
              <c:f>Лист1!$A$34</c:f>
              <c:strCache>
                <c:ptCount val="1"/>
                <c:pt idx="0">
                  <c:v>Efficiency test, load</c:v>
                </c:pt>
              </c:strCache>
            </c:strRef>
          </c:tx>
          <c:spPr>
            <a:ln w="22225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Лист1!$B$34:$N$34</c:f>
              <c:numCache>
                <c:formatCode>0%</c:formatCode>
                <c:ptCount val="13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</c:numCache>
            </c:numRef>
          </c:cat>
          <c:val>
            <c:numRef>
              <c:f>Лист1!$B$37:$M$37</c:f>
              <c:numCache>
                <c:formatCode>0%</c:formatCode>
                <c:ptCount val="12"/>
                <c:pt idx="0">
                  <c:v>0.77639751552795033</c:v>
                </c:pt>
                <c:pt idx="1">
                  <c:v>0.85616438356164382</c:v>
                </c:pt>
                <c:pt idx="2">
                  <c:v>0.88028169014084512</c:v>
                </c:pt>
                <c:pt idx="3">
                  <c:v>0.88809946714031973</c:v>
                </c:pt>
                <c:pt idx="4">
                  <c:v>0.89798850574712641</c:v>
                </c:pt>
                <c:pt idx="5">
                  <c:v>0.91352009744214369</c:v>
                </c:pt>
                <c:pt idx="6">
                  <c:v>0.89743589743589747</c:v>
                </c:pt>
                <c:pt idx="7">
                  <c:v>0.89126559714795006</c:v>
                </c:pt>
                <c:pt idx="8">
                  <c:v>0.86872586872586877</c:v>
                </c:pt>
                <c:pt idx="9">
                  <c:v>0.85851648351648346</c:v>
                </c:pt>
                <c:pt idx="10">
                  <c:v>0.85669781931464173</c:v>
                </c:pt>
                <c:pt idx="11">
                  <c:v>0.84710511523327714</c:v>
                </c:pt>
              </c:numCache>
            </c:numRef>
          </c:val>
          <c:smooth val="1"/>
        </c:ser>
        <c:marker val="1"/>
        <c:axId val="88674304"/>
        <c:axId val="88675840"/>
      </c:lineChart>
      <c:catAx>
        <c:axId val="88674304"/>
        <c:scaling>
          <c:orientation val="minMax"/>
        </c:scaling>
        <c:axPos val="b"/>
        <c:numFmt formatCode="0%" sourceLinked="1"/>
        <c:tickLblPos val="nextTo"/>
        <c:crossAx val="88675840"/>
        <c:crosses val="autoZero"/>
        <c:auto val="1"/>
        <c:lblAlgn val="ctr"/>
        <c:lblOffset val="100"/>
      </c:catAx>
      <c:valAx>
        <c:axId val="88675840"/>
        <c:scaling>
          <c:orientation val="minMax"/>
          <c:min val="0.5"/>
        </c:scaling>
        <c:axPos val="l"/>
        <c:majorGridlines>
          <c:spPr>
            <a:ln w="6350">
              <a:solidFill>
                <a:sysClr val="windowText" lastClr="000000">
                  <a:tint val="75000"/>
                  <a:shade val="95000"/>
                  <a:satMod val="105000"/>
                  <a:alpha val="11000"/>
                </a:sysClr>
              </a:solidFill>
            </a:ln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c:spPr>
        </c:majorGridlines>
        <c:numFmt formatCode="0%" sourceLinked="1"/>
        <c:tickLblPos val="nextTo"/>
        <c:crossAx val="88674304"/>
        <c:crosses val="autoZero"/>
        <c:crossBetween val="between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40</xdr:row>
      <xdr:rowOff>60960</xdr:rowOff>
    </xdr:from>
    <xdr:to>
      <xdr:col>13</xdr:col>
      <xdr:colOff>769620</xdr:colOff>
      <xdr:row>50</xdr:row>
      <xdr:rowOff>45720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388620</xdr:colOff>
      <xdr:row>0</xdr:row>
      <xdr:rowOff>15240</xdr:rowOff>
    </xdr:from>
    <xdr:to>
      <xdr:col>13</xdr:col>
      <xdr:colOff>792480</xdr:colOff>
      <xdr:row>9</xdr:row>
      <xdr:rowOff>178130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47260" y="15240"/>
          <a:ext cx="2049780" cy="18926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A2AA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>
      <selection activeCell="Q24" sqref="Q24"/>
    </sheetView>
  </sheetViews>
  <sheetFormatPr defaultRowHeight="14.4"/>
  <cols>
    <col min="1" max="1" width="17.5546875" style="5" customWidth="1"/>
    <col min="2" max="4" width="5.33203125" style="4" customWidth="1"/>
    <col min="5" max="13" width="6" style="4" customWidth="1"/>
    <col min="14" max="14" width="11.6640625" style="4" customWidth="1"/>
    <col min="15" max="16384" width="8.88671875" style="5"/>
  </cols>
  <sheetData>
    <row r="1" spans="1:14" ht="21" customHeight="1">
      <c r="A1" s="1" t="s">
        <v>0</v>
      </c>
      <c r="B1" s="2"/>
      <c r="C1" s="3"/>
    </row>
    <row r="2" spans="1:14" ht="14.4" customHeight="1" thickBot="1">
      <c r="A2" s="6" t="s">
        <v>1</v>
      </c>
      <c r="B2" s="7"/>
      <c r="C2" s="8"/>
    </row>
    <row r="3" spans="1:14">
      <c r="A3" s="9" t="s">
        <v>23</v>
      </c>
      <c r="B3" s="10" t="s">
        <v>24</v>
      </c>
      <c r="C3" s="11"/>
    </row>
    <row r="4" spans="1:14">
      <c r="B4" s="12" t="s">
        <v>25</v>
      </c>
      <c r="C4" s="13"/>
    </row>
    <row r="5" spans="1:14">
      <c r="A5" s="14" t="s">
        <v>51</v>
      </c>
    </row>
    <row r="7" spans="1:14">
      <c r="A7" s="15" t="s">
        <v>19</v>
      </c>
      <c r="B7" s="16" t="s">
        <v>52</v>
      </c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</row>
    <row r="8" spans="1:14">
      <c r="A8" s="20" t="s">
        <v>21</v>
      </c>
      <c r="B8" s="21" t="s">
        <v>53</v>
      </c>
      <c r="C8" s="22"/>
      <c r="D8" s="22"/>
      <c r="E8" s="23"/>
      <c r="F8" s="19"/>
      <c r="G8" s="19"/>
      <c r="H8" s="19"/>
      <c r="I8" s="19"/>
      <c r="J8" s="19"/>
      <c r="K8" s="19"/>
      <c r="L8" s="19"/>
      <c r="M8" s="19"/>
      <c r="N8" s="19"/>
    </row>
    <row r="9" spans="1:14">
      <c r="A9" s="20" t="s">
        <v>20</v>
      </c>
      <c r="B9" s="21" t="s">
        <v>54</v>
      </c>
      <c r="C9" s="22"/>
      <c r="D9" s="22"/>
      <c r="E9" s="23"/>
      <c r="F9" s="19"/>
      <c r="G9" s="19"/>
      <c r="H9" s="19"/>
      <c r="I9" s="19"/>
      <c r="J9" s="19"/>
      <c r="K9" s="19"/>
      <c r="L9" s="19"/>
      <c r="M9" s="19"/>
      <c r="N9" s="19"/>
    </row>
    <row r="10" spans="1:14">
      <c r="A10" s="24" t="s">
        <v>22</v>
      </c>
      <c r="B10" s="21" t="s">
        <v>55</v>
      </c>
      <c r="C10" s="22"/>
      <c r="D10" s="22"/>
      <c r="E10" s="22"/>
      <c r="F10" s="19"/>
      <c r="G10" s="19"/>
      <c r="H10" s="19"/>
      <c r="I10" s="19"/>
      <c r="J10" s="19"/>
      <c r="K10" s="19"/>
      <c r="L10" s="19"/>
      <c r="M10" s="19"/>
      <c r="N10" s="19"/>
    </row>
    <row r="11" spans="1:14">
      <c r="A11" s="25"/>
      <c r="B11" s="26" t="s">
        <v>8</v>
      </c>
      <c r="C11" s="26" t="s">
        <v>9</v>
      </c>
      <c r="D11" s="26" t="s">
        <v>50</v>
      </c>
      <c r="E11" s="26" t="s">
        <v>10</v>
      </c>
      <c r="F11" s="26" t="s">
        <v>11</v>
      </c>
      <c r="G11" s="26" t="s">
        <v>12</v>
      </c>
      <c r="H11" s="26" t="s">
        <v>13</v>
      </c>
      <c r="I11" s="26" t="s">
        <v>14</v>
      </c>
      <c r="J11" s="26" t="s">
        <v>15</v>
      </c>
      <c r="K11" s="26" t="s">
        <v>16</v>
      </c>
      <c r="L11" s="26" t="s">
        <v>17</v>
      </c>
      <c r="M11" s="26" t="s">
        <v>39</v>
      </c>
      <c r="N11" s="26" t="s">
        <v>18</v>
      </c>
    </row>
    <row r="12" spans="1:14">
      <c r="A12" s="25" t="s">
        <v>37</v>
      </c>
      <c r="B12" s="27">
        <v>25</v>
      </c>
      <c r="C12" s="27">
        <v>25</v>
      </c>
      <c r="D12" s="27">
        <v>5</v>
      </c>
      <c r="E12" s="28">
        <v>30</v>
      </c>
      <c r="F12" s="28">
        <v>30</v>
      </c>
      <c r="G12" s="28">
        <v>30</v>
      </c>
      <c r="H12" s="28">
        <v>30</v>
      </c>
      <c r="I12" s="28">
        <v>30</v>
      </c>
      <c r="J12" s="28">
        <v>30</v>
      </c>
      <c r="K12" s="28"/>
      <c r="L12" s="28"/>
      <c r="M12" s="27">
        <v>0.6</v>
      </c>
      <c r="N12" s="28">
        <v>104</v>
      </c>
    </row>
    <row r="13" spans="1:14">
      <c r="A13" s="25" t="s">
        <v>38</v>
      </c>
      <c r="B13" s="29" t="s">
        <v>56</v>
      </c>
      <c r="C13" s="29"/>
      <c r="D13" s="27" t="s">
        <v>57</v>
      </c>
      <c r="E13" s="30" t="s">
        <v>58</v>
      </c>
      <c r="F13" s="31"/>
      <c r="G13" s="31"/>
      <c r="H13" s="31"/>
      <c r="I13" s="31"/>
      <c r="J13" s="32"/>
      <c r="K13" s="28"/>
      <c r="L13" s="28"/>
      <c r="M13" s="28"/>
      <c r="N13" s="28"/>
    </row>
    <row r="14" spans="1:14">
      <c r="A14" s="25" t="s">
        <v>36</v>
      </c>
      <c r="B14" s="31" t="s">
        <v>60</v>
      </c>
      <c r="C14" s="31"/>
      <c r="D14" s="31" t="s">
        <v>59</v>
      </c>
      <c r="E14" s="31"/>
      <c r="F14" s="31" t="s">
        <v>40</v>
      </c>
      <c r="G14" s="31"/>
      <c r="H14" s="33"/>
      <c r="I14" s="33"/>
      <c r="J14" s="33"/>
      <c r="K14" s="33"/>
      <c r="L14" s="33"/>
      <c r="M14" s="33"/>
      <c r="N14" s="34"/>
    </row>
    <row r="15" spans="1:14">
      <c r="A15" s="25"/>
      <c r="B15" s="35"/>
      <c r="C15" s="35"/>
      <c r="D15" s="35"/>
      <c r="E15" s="35"/>
      <c r="F15" s="19"/>
      <c r="G15" s="19"/>
      <c r="H15" s="19"/>
      <c r="I15" s="19"/>
      <c r="J15" s="19"/>
      <c r="K15" s="19"/>
      <c r="L15" s="19"/>
      <c r="M15" s="19"/>
      <c r="N15" s="19"/>
    </row>
    <row r="16" spans="1:14">
      <c r="A16" s="36" t="s">
        <v>2</v>
      </c>
      <c r="B16" s="37">
        <v>335</v>
      </c>
      <c r="C16" s="19" t="s">
        <v>43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>
      <c r="A17" s="38" t="s">
        <v>3</v>
      </c>
      <c r="B17" s="39">
        <v>29</v>
      </c>
      <c r="C17" s="19" t="s">
        <v>43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>
      <c r="A18" s="4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>
      <c r="A19" s="41" t="s">
        <v>26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>
      <c r="A20" s="42"/>
      <c r="B20" s="43" t="s">
        <v>8</v>
      </c>
      <c r="C20" s="44" t="s">
        <v>9</v>
      </c>
      <c r="D20" s="44" t="s">
        <v>49</v>
      </c>
      <c r="E20" s="44" t="s">
        <v>10</v>
      </c>
      <c r="F20" s="44" t="s">
        <v>11</v>
      </c>
      <c r="G20" s="44" t="s">
        <v>12</v>
      </c>
      <c r="H20" s="44" t="s">
        <v>13</v>
      </c>
      <c r="I20" s="44" t="s">
        <v>14</v>
      </c>
      <c r="J20" s="44" t="s">
        <v>15</v>
      </c>
      <c r="K20" s="44" t="s">
        <v>16</v>
      </c>
      <c r="L20" s="44" t="s">
        <v>17</v>
      </c>
      <c r="M20" s="44" t="s">
        <v>39</v>
      </c>
      <c r="N20" s="45" t="s">
        <v>18</v>
      </c>
    </row>
    <row r="21" spans="1:14">
      <c r="A21" s="46" t="s">
        <v>4</v>
      </c>
      <c r="B21" s="47" t="s">
        <v>27</v>
      </c>
      <c r="C21" s="48" t="s">
        <v>27</v>
      </c>
      <c r="D21" s="48"/>
      <c r="E21" s="48" t="s">
        <v>27</v>
      </c>
      <c r="F21" s="48" t="s">
        <v>27</v>
      </c>
      <c r="G21" s="48" t="s">
        <v>27</v>
      </c>
      <c r="H21" s="48" t="s">
        <v>27</v>
      </c>
      <c r="I21" s="48" t="s">
        <v>27</v>
      </c>
      <c r="J21" s="48" t="s">
        <v>27</v>
      </c>
      <c r="K21" s="48" t="s">
        <v>27</v>
      </c>
      <c r="L21" s="48" t="s">
        <v>27</v>
      </c>
      <c r="M21" s="48"/>
      <c r="N21" s="49" t="s">
        <v>27</v>
      </c>
    </row>
    <row r="22" spans="1:14">
      <c r="A22" s="50" t="s">
        <v>41</v>
      </c>
      <c r="B22" s="47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</row>
    <row r="23" spans="1:14">
      <c r="A23" s="46" t="s">
        <v>5</v>
      </c>
      <c r="B23" s="48" t="s">
        <v>27</v>
      </c>
      <c r="C23" s="48" t="s">
        <v>27</v>
      </c>
      <c r="D23" s="48" t="s">
        <v>27</v>
      </c>
      <c r="E23" s="48" t="s">
        <v>27</v>
      </c>
      <c r="F23" s="48" t="s">
        <v>27</v>
      </c>
      <c r="G23" s="48" t="s">
        <v>27</v>
      </c>
      <c r="H23" s="48" t="s">
        <v>27</v>
      </c>
      <c r="I23" s="48" t="s">
        <v>27</v>
      </c>
      <c r="J23" s="48" t="s">
        <v>27</v>
      </c>
      <c r="K23" s="48" t="s">
        <v>27</v>
      </c>
      <c r="L23" s="48" t="s">
        <v>27</v>
      </c>
      <c r="M23" s="48" t="s">
        <v>27</v>
      </c>
      <c r="N23" s="49" t="s">
        <v>27</v>
      </c>
    </row>
    <row r="24" spans="1:14">
      <c r="A24" s="50" t="s">
        <v>28</v>
      </c>
      <c r="B24" s="51">
        <v>3246</v>
      </c>
      <c r="C24" s="51">
        <v>4946</v>
      </c>
      <c r="D24" s="51">
        <v>5039</v>
      </c>
      <c r="E24" s="51">
        <v>12081</v>
      </c>
      <c r="F24" s="51">
        <v>12073</v>
      </c>
      <c r="G24" s="51">
        <v>12044</v>
      </c>
      <c r="H24" s="51">
        <v>12017</v>
      </c>
      <c r="I24" s="51">
        <v>12099</v>
      </c>
      <c r="J24" s="51">
        <v>12090</v>
      </c>
      <c r="K24" s="51">
        <v>12070</v>
      </c>
      <c r="L24" s="51">
        <v>12012</v>
      </c>
      <c r="M24" s="51">
        <v>-11673</v>
      </c>
      <c r="N24" s="52">
        <f t="shared" ref="N24:N25" si="0">(E24+F24+G24+H24+I24+J24+K24+L24)/8</f>
        <v>12060.75</v>
      </c>
    </row>
    <row r="25" spans="1:14">
      <c r="A25" s="50" t="s">
        <v>48</v>
      </c>
      <c r="B25" s="51">
        <v>3159</v>
      </c>
      <c r="C25" s="53">
        <v>4796</v>
      </c>
      <c r="D25" s="53">
        <v>4869</v>
      </c>
      <c r="E25" s="53">
        <v>11846</v>
      </c>
      <c r="F25" s="53">
        <v>11820</v>
      </c>
      <c r="G25" s="53">
        <v>11735</v>
      </c>
      <c r="H25" s="53">
        <v>11693</v>
      </c>
      <c r="I25" s="53">
        <v>11855</v>
      </c>
      <c r="J25" s="53">
        <v>11871</v>
      </c>
      <c r="K25" s="53">
        <v>11838</v>
      </c>
      <c r="L25" s="53">
        <v>11735</v>
      </c>
      <c r="M25" s="53">
        <v>-11538</v>
      </c>
      <c r="N25" s="52">
        <f t="shared" si="0"/>
        <v>11799.125</v>
      </c>
    </row>
    <row r="26" spans="1:14">
      <c r="A26" s="54" t="s">
        <v>61</v>
      </c>
      <c r="B26" s="51">
        <v>3149</v>
      </c>
      <c r="C26" s="53">
        <v>4815</v>
      </c>
      <c r="D26" s="53">
        <v>4968</v>
      </c>
      <c r="E26" s="53">
        <v>11818</v>
      </c>
      <c r="F26" s="53">
        <v>11806</v>
      </c>
      <c r="G26" s="53">
        <v>11662</v>
      </c>
      <c r="H26" s="53">
        <v>11665</v>
      </c>
      <c r="I26" s="53">
        <v>11855</v>
      </c>
      <c r="J26" s="53">
        <v>11861</v>
      </c>
      <c r="K26" s="53">
        <v>11833</v>
      </c>
      <c r="L26" s="53">
        <v>11689</v>
      </c>
      <c r="M26" s="55">
        <v>-11546</v>
      </c>
      <c r="N26" s="52">
        <f>(E26+F26+G26+H26+I26+J26+K26+L26)/8</f>
        <v>11773.625</v>
      </c>
    </row>
    <row r="27" spans="1:14">
      <c r="A27" s="46" t="s">
        <v>6</v>
      </c>
      <c r="B27" s="47" t="s">
        <v>27</v>
      </c>
      <c r="C27" s="48" t="s">
        <v>27</v>
      </c>
      <c r="D27" s="48" t="s">
        <v>27</v>
      </c>
      <c r="E27" s="48" t="s">
        <v>27</v>
      </c>
      <c r="F27" s="48" t="s">
        <v>27</v>
      </c>
      <c r="G27" s="48" t="s">
        <v>27</v>
      </c>
      <c r="H27" s="48" t="s">
        <v>27</v>
      </c>
      <c r="I27" s="48" t="s">
        <v>27</v>
      </c>
      <c r="J27" s="48" t="s">
        <v>27</v>
      </c>
      <c r="K27" s="48" t="s">
        <v>27</v>
      </c>
      <c r="L27" s="48" t="s">
        <v>27</v>
      </c>
      <c r="M27" s="49" t="s">
        <v>27</v>
      </c>
      <c r="N27" s="49" t="s">
        <v>27</v>
      </c>
    </row>
    <row r="28" spans="1:14">
      <c r="A28" s="50" t="s">
        <v>45</v>
      </c>
      <c r="B28" s="51">
        <v>32</v>
      </c>
      <c r="C28" s="51">
        <v>33</v>
      </c>
      <c r="D28" s="51">
        <v>29</v>
      </c>
      <c r="E28" s="51">
        <v>38</v>
      </c>
      <c r="F28" s="51">
        <v>34</v>
      </c>
      <c r="G28" s="51">
        <v>36</v>
      </c>
      <c r="H28" s="51">
        <v>38</v>
      </c>
      <c r="I28" s="51">
        <v>38</v>
      </c>
      <c r="J28" s="51">
        <v>37</v>
      </c>
      <c r="K28" s="51">
        <v>37</v>
      </c>
      <c r="L28" s="51">
        <v>36</v>
      </c>
      <c r="M28" s="51">
        <v>35</v>
      </c>
      <c r="N28" s="52">
        <f t="shared" ref="N28:N30" si="1">(E28+F28+G28+H28+I28+J28+K28+L28)/8</f>
        <v>36.75</v>
      </c>
    </row>
    <row r="29" spans="1:14">
      <c r="A29" s="50" t="s">
        <v>46</v>
      </c>
      <c r="B29" s="51">
        <v>41</v>
      </c>
      <c r="C29" s="51">
        <v>44</v>
      </c>
      <c r="D29" s="51">
        <v>30</v>
      </c>
      <c r="E29" s="51">
        <v>54</v>
      </c>
      <c r="F29" s="51">
        <v>52</v>
      </c>
      <c r="G29" s="51">
        <v>55</v>
      </c>
      <c r="H29" s="51">
        <v>56</v>
      </c>
      <c r="I29" s="51">
        <v>53</v>
      </c>
      <c r="J29" s="51">
        <v>53</v>
      </c>
      <c r="K29" s="51">
        <v>54</v>
      </c>
      <c r="L29" s="51">
        <v>55</v>
      </c>
      <c r="M29" s="51">
        <v>38</v>
      </c>
      <c r="N29" s="52">
        <f t="shared" si="1"/>
        <v>54</v>
      </c>
    </row>
    <row r="30" spans="1:14">
      <c r="A30" s="54"/>
      <c r="B30" s="51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2"/>
    </row>
    <row r="31" spans="1:14">
      <c r="A31" s="46" t="s">
        <v>7</v>
      </c>
      <c r="B31" s="56" t="s">
        <v>8</v>
      </c>
      <c r="C31" s="57" t="s">
        <v>9</v>
      </c>
      <c r="D31" s="57" t="s">
        <v>50</v>
      </c>
      <c r="E31" s="57" t="s">
        <v>10</v>
      </c>
      <c r="F31" s="57" t="s">
        <v>11</v>
      </c>
      <c r="G31" s="57" t="s">
        <v>12</v>
      </c>
      <c r="H31" s="57" t="s">
        <v>13</v>
      </c>
      <c r="I31" s="57" t="s">
        <v>14</v>
      </c>
      <c r="J31" s="57" t="s">
        <v>15</v>
      </c>
      <c r="K31" s="57" t="s">
        <v>16</v>
      </c>
      <c r="L31" s="57" t="s">
        <v>17</v>
      </c>
      <c r="M31" s="57" t="s">
        <v>39</v>
      </c>
      <c r="N31" s="58" t="s">
        <v>18</v>
      </c>
    </row>
    <row r="32" spans="1:14">
      <c r="A32" s="50"/>
      <c r="B32" s="47" t="s">
        <v>27</v>
      </c>
      <c r="C32" s="48" t="s">
        <v>27</v>
      </c>
      <c r="D32" s="48" t="s">
        <v>27</v>
      </c>
      <c r="E32" s="48" t="s">
        <v>27</v>
      </c>
      <c r="F32" s="48" t="s">
        <v>27</v>
      </c>
      <c r="G32" s="48" t="s">
        <v>27</v>
      </c>
      <c r="H32" s="48" t="s">
        <v>27</v>
      </c>
      <c r="I32" s="48" t="s">
        <v>27</v>
      </c>
      <c r="J32" s="48" t="s">
        <v>27</v>
      </c>
      <c r="K32" s="48" t="s">
        <v>27</v>
      </c>
      <c r="L32" s="48" t="s">
        <v>27</v>
      </c>
      <c r="M32" s="48"/>
      <c r="N32" s="49" t="s">
        <v>27</v>
      </c>
    </row>
    <row r="33" spans="1:14">
      <c r="A33" s="50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>
      <c r="A34" s="46" t="s">
        <v>42</v>
      </c>
      <c r="B34" s="60">
        <v>0.1</v>
      </c>
      <c r="C34" s="61">
        <v>0.2</v>
      </c>
      <c r="D34" s="60">
        <v>0.3</v>
      </c>
      <c r="E34" s="61">
        <v>0.4</v>
      </c>
      <c r="F34" s="60">
        <v>0.5</v>
      </c>
      <c r="G34" s="61">
        <v>0.6</v>
      </c>
      <c r="H34" s="60">
        <v>0.7</v>
      </c>
      <c r="I34" s="61">
        <v>0.8</v>
      </c>
      <c r="J34" s="60">
        <v>0.9</v>
      </c>
      <c r="K34" s="61">
        <v>1</v>
      </c>
      <c r="L34" s="60">
        <v>1.1000000000000001</v>
      </c>
      <c r="M34" s="61">
        <v>1.2</v>
      </c>
      <c r="N34" s="60"/>
    </row>
    <row r="35" spans="1:14">
      <c r="A35" s="50" t="s">
        <v>44</v>
      </c>
      <c r="B35" s="62">
        <f>K35*0.1</f>
        <v>125</v>
      </c>
      <c r="C35" s="63">
        <f>K35*0.2</f>
        <v>250</v>
      </c>
      <c r="D35" s="62">
        <f>K35*0.3</f>
        <v>375</v>
      </c>
      <c r="E35" s="63">
        <f>K35*0.4</f>
        <v>500</v>
      </c>
      <c r="F35" s="62">
        <f>K35*0.5</f>
        <v>625</v>
      </c>
      <c r="G35" s="63">
        <f>K35*0.6</f>
        <v>750</v>
      </c>
      <c r="H35" s="62">
        <f>K35*0.7</f>
        <v>875</v>
      </c>
      <c r="I35" s="63">
        <f>K35*0.8</f>
        <v>1000</v>
      </c>
      <c r="J35" s="62">
        <f>K35*0.9</f>
        <v>1125</v>
      </c>
      <c r="K35" s="63">
        <v>1250</v>
      </c>
      <c r="L35" s="62">
        <f>K35*1.1</f>
        <v>1375</v>
      </c>
      <c r="M35" s="63">
        <v>1507</v>
      </c>
      <c r="N35" s="62"/>
    </row>
    <row r="36" spans="1:14">
      <c r="A36" s="50" t="s">
        <v>36</v>
      </c>
      <c r="B36" s="64">
        <v>161</v>
      </c>
      <c r="C36" s="63">
        <v>292</v>
      </c>
      <c r="D36" s="62">
        <v>426</v>
      </c>
      <c r="E36" s="63">
        <v>563</v>
      </c>
      <c r="F36" s="62">
        <v>696</v>
      </c>
      <c r="G36" s="63">
        <v>821</v>
      </c>
      <c r="H36" s="62">
        <v>975</v>
      </c>
      <c r="I36" s="63">
        <v>1122</v>
      </c>
      <c r="J36" s="62">
        <v>1295</v>
      </c>
      <c r="K36" s="63">
        <v>1456</v>
      </c>
      <c r="L36" s="62">
        <v>1605</v>
      </c>
      <c r="M36" s="63">
        <v>1779</v>
      </c>
      <c r="N36" s="62"/>
    </row>
    <row r="37" spans="1:14">
      <c r="A37" s="50"/>
      <c r="B37" s="65">
        <f t="shared" ref="B37:E37" si="2">B35/B36</f>
        <v>0.77639751552795033</v>
      </c>
      <c r="C37" s="65">
        <f t="shared" si="2"/>
        <v>0.85616438356164382</v>
      </c>
      <c r="D37" s="65">
        <f t="shared" si="2"/>
        <v>0.88028169014084512</v>
      </c>
      <c r="E37" s="65">
        <f t="shared" si="2"/>
        <v>0.88809946714031973</v>
      </c>
      <c r="F37" s="65">
        <f>F35/F36</f>
        <v>0.89798850574712641</v>
      </c>
      <c r="G37" s="65">
        <f t="shared" ref="G37:N37" si="3">G35/G36</f>
        <v>0.91352009744214369</v>
      </c>
      <c r="H37" s="65">
        <f t="shared" si="3"/>
        <v>0.89743589743589747</v>
      </c>
      <c r="I37" s="65">
        <f t="shared" si="3"/>
        <v>0.89126559714795006</v>
      </c>
      <c r="J37" s="65">
        <f t="shared" si="3"/>
        <v>0.86872586872586877</v>
      </c>
      <c r="K37" s="65">
        <f t="shared" si="3"/>
        <v>0.85851648351648346</v>
      </c>
      <c r="L37" s="65">
        <f t="shared" si="3"/>
        <v>0.85669781931464173</v>
      </c>
      <c r="M37" s="65">
        <f t="shared" si="3"/>
        <v>0.84710511523327714</v>
      </c>
      <c r="N37" s="65"/>
    </row>
    <row r="38" spans="1:14">
      <c r="A38" s="46" t="s">
        <v>35</v>
      </c>
      <c r="B38" s="60">
        <v>0.1</v>
      </c>
      <c r="C38" s="61">
        <v>0.2</v>
      </c>
      <c r="D38" s="60">
        <v>0.3</v>
      </c>
      <c r="E38" s="61">
        <v>0.4</v>
      </c>
      <c r="F38" s="60">
        <v>0.5</v>
      </c>
      <c r="G38" s="61">
        <v>0.6</v>
      </c>
      <c r="H38" s="60">
        <v>0.7</v>
      </c>
      <c r="I38" s="61">
        <v>0.8</v>
      </c>
      <c r="J38" s="60">
        <v>0.9</v>
      </c>
      <c r="K38" s="61">
        <v>1</v>
      </c>
      <c r="L38" s="60">
        <v>1.1000000000000001</v>
      </c>
      <c r="M38" s="61">
        <v>1.2</v>
      </c>
      <c r="N38" s="59"/>
    </row>
    <row r="39" spans="1:14">
      <c r="A39" s="50"/>
      <c r="B39" s="47" t="s">
        <v>27</v>
      </c>
      <c r="C39" s="48" t="s">
        <v>27</v>
      </c>
      <c r="D39" s="48" t="s">
        <v>27</v>
      </c>
      <c r="E39" s="48" t="s">
        <v>27</v>
      </c>
      <c r="F39" s="48" t="s">
        <v>27</v>
      </c>
      <c r="G39" s="48" t="s">
        <v>27</v>
      </c>
      <c r="H39" s="48" t="s">
        <v>27</v>
      </c>
      <c r="I39" s="48" t="s">
        <v>27</v>
      </c>
      <c r="J39" s="48" t="s">
        <v>27</v>
      </c>
      <c r="K39" s="48" t="s">
        <v>27</v>
      </c>
      <c r="L39" s="48" t="s">
        <v>27</v>
      </c>
      <c r="M39" s="48" t="s">
        <v>27</v>
      </c>
      <c r="N39" s="48"/>
    </row>
    <row r="40" spans="1:14">
      <c r="A40" s="66"/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39"/>
    </row>
    <row r="41" spans="1:14">
      <c r="A41" s="40" t="s">
        <v>29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>
      <c r="A42" s="40" t="s">
        <v>30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>
      <c r="A43" s="40" t="s">
        <v>47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>
      <c r="A44" s="40" t="s">
        <v>31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>
      <c r="A45" s="40" t="s">
        <v>32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>
      <c r="A46" s="40" t="s">
        <v>32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>
      <c r="A47" s="40" t="s">
        <v>32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>
      <c r="A48" s="40" t="s">
        <v>32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>
      <c r="A49" s="40" t="s">
        <v>33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>
      <c r="A50" s="40" t="s">
        <v>34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>
      <c r="A51" s="4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>
      <c r="A54" s="4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</sheetData>
  <mergeCells count="14">
    <mergeCell ref="E13:J13"/>
    <mergeCell ref="A1:C1"/>
    <mergeCell ref="A2:C2"/>
    <mergeCell ref="A19:N19"/>
    <mergeCell ref="B13:C13"/>
    <mergeCell ref="B14:C14"/>
    <mergeCell ref="D14:E14"/>
    <mergeCell ref="F14:G14"/>
    <mergeCell ref="B10:E10"/>
    <mergeCell ref="B9:D9"/>
    <mergeCell ref="B8:D8"/>
    <mergeCell ref="B7:D7"/>
    <mergeCell ref="B3:C3"/>
    <mergeCell ref="B4:C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tzl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Ilya</cp:lastModifiedBy>
  <dcterms:created xsi:type="dcterms:W3CDTF">2010-10-25T20:27:20Z</dcterms:created>
  <dcterms:modified xsi:type="dcterms:W3CDTF">2010-10-28T16:46:37Z</dcterms:modified>
</cp:coreProperties>
</file>