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4720" windowHeight="14616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M34" i="1"/>
  <c r="M36" s="1"/>
  <c r="L34"/>
  <c r="L36" s="1"/>
  <c r="K36"/>
  <c r="B34"/>
  <c r="B36" s="1"/>
  <c r="C34"/>
  <c r="C36" s="1"/>
  <c r="D34"/>
  <c r="D36" s="1"/>
  <c r="E34"/>
  <c r="E36" s="1"/>
  <c r="F34"/>
  <c r="F36" s="1"/>
  <c r="G34"/>
  <c r="G36" s="1"/>
  <c r="H34"/>
  <c r="H36" s="1"/>
  <c r="I34"/>
  <c r="I36" s="1"/>
  <c r="J34"/>
  <c r="J36" s="1"/>
  <c r="N24"/>
</calcChain>
</file>

<file path=xl/sharedStrings.xml><?xml version="1.0" encoding="utf-8"?>
<sst xmlns="http://schemas.openxmlformats.org/spreadsheetml/2006/main" count="163" uniqueCount="68">
  <si>
    <t>xDevs.com</t>
  </si>
  <si>
    <t>PSU check report</t>
  </si>
  <si>
    <t>Power-on time</t>
  </si>
  <si>
    <t>Power-off time</t>
  </si>
  <si>
    <t>Short-current test</t>
  </si>
  <si>
    <t>DC output test</t>
  </si>
  <si>
    <t>Ripple test</t>
  </si>
  <si>
    <t>Cross-loading test</t>
  </si>
  <si>
    <t>+3.3V</t>
  </si>
  <si>
    <t>+5V</t>
  </si>
  <si>
    <t>+5V stb</t>
  </si>
  <si>
    <t>+12v1</t>
  </si>
  <si>
    <t>+12V2</t>
  </si>
  <si>
    <t>+12V3</t>
  </si>
  <si>
    <t>+12V4</t>
  </si>
  <si>
    <t>+12V5</t>
  </si>
  <si>
    <t>+12V6</t>
  </si>
  <si>
    <t>+12V7</t>
  </si>
  <si>
    <t>+12V8</t>
  </si>
  <si>
    <t>+12V overall</t>
  </si>
  <si>
    <t>PSU vendor name</t>
  </si>
  <si>
    <t>PSU model name</t>
  </si>
  <si>
    <t>PSU model code</t>
  </si>
  <si>
    <t>Serial number</t>
  </si>
  <si>
    <t>Seasonic</t>
  </si>
  <si>
    <t>Neutron ATE ver.2.0</t>
  </si>
  <si>
    <t>FW.1.8C</t>
  </si>
  <si>
    <t>SW.420</t>
  </si>
  <si>
    <t>DC output tests</t>
  </si>
  <si>
    <t>PASS</t>
  </si>
  <si>
    <t>mV value, at 50% load</t>
  </si>
  <si>
    <t>at 50% load</t>
  </si>
  <si>
    <t>at 100% load</t>
  </si>
  <si>
    <t>Cable management</t>
  </si>
  <si>
    <t>ATX 24pin M/B</t>
  </si>
  <si>
    <t>ATX 4/8pin CPU1</t>
  </si>
  <si>
    <t>ATX 4/8pin CPU2</t>
  </si>
  <si>
    <t>PEG 6/8pin</t>
  </si>
  <si>
    <t>4-pin peripheral</t>
  </si>
  <si>
    <t>5-pin SATA</t>
  </si>
  <si>
    <t>Stand-by test</t>
  </si>
  <si>
    <t>AC input</t>
  </si>
  <si>
    <t>DC outputs, A</t>
  </si>
  <si>
    <t>Total output, A (W)</t>
  </si>
  <si>
    <t>-12V</t>
  </si>
  <si>
    <t>560W</t>
  </si>
  <si>
    <t>100-240V</t>
  </si>
  <si>
    <t>7-3.5A</t>
  </si>
  <si>
    <t>50/60Hz</t>
  </si>
  <si>
    <t>X-560</t>
  </si>
  <si>
    <t>R1007BA170240466</t>
  </si>
  <si>
    <t>125W</t>
  </si>
  <si>
    <t>15W</t>
  </si>
  <si>
    <t>single rail</t>
  </si>
  <si>
    <t>OCP</t>
  </si>
  <si>
    <t>Efficiency test, load</t>
  </si>
  <si>
    <t>ms</t>
  </si>
  <si>
    <t>AC 200V 50Hz</t>
  </si>
  <si>
    <t>SS-560KM</t>
  </si>
  <si>
    <t>DC output</t>
  </si>
  <si>
    <t>33 mV</t>
  </si>
  <si>
    <t>23 mV</t>
  </si>
  <si>
    <t>20mV</t>
  </si>
  <si>
    <t>25 mV</t>
  </si>
  <si>
    <t>20 mV</t>
  </si>
  <si>
    <t>22 mV</t>
  </si>
  <si>
    <t>30 mV</t>
  </si>
  <si>
    <t>28 mV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</si>
</sst>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HandelGothic BT"/>
      <family val="5"/>
    </font>
    <font>
      <i/>
      <sz val="11"/>
      <color theme="1"/>
      <name val="Calibri"/>
      <family val="2"/>
      <charset val="204"/>
      <scheme val="minor"/>
    </font>
    <font>
      <sz val="9"/>
      <color theme="1"/>
      <name val="Arial Unicode MS"/>
      <family val="2"/>
      <charset val="204"/>
    </font>
    <font>
      <b/>
      <sz val="9"/>
      <color theme="1"/>
      <name val="Arial Unicode MS"/>
      <family val="2"/>
      <charset val="204"/>
    </font>
    <font>
      <sz val="9"/>
      <color rgb="FF00B050"/>
      <name val="Arial Unicode MS"/>
      <family val="2"/>
      <charset val="204"/>
    </font>
    <font>
      <sz val="9"/>
      <color theme="1" tint="0.499984740745262"/>
      <name val="Arial Unicode MS"/>
      <family val="2"/>
      <charset val="204"/>
    </font>
    <font>
      <sz val="9"/>
      <color theme="1" tint="0.34998626667073579"/>
      <name val="Arial Unicode MS"/>
      <family val="2"/>
      <charset val="204"/>
    </font>
    <font>
      <sz val="9"/>
      <color rgb="FFFF0000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/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0" xfId="0" applyFont="1" applyFill="1" applyBorder="1"/>
    <xf numFmtId="0" fontId="5" fillId="2" borderId="8" xfId="0" quotePrefix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21" xfId="0" applyFont="1" applyFill="1" applyBorder="1"/>
    <xf numFmtId="0" fontId="5" fillId="2" borderId="22" xfId="0" applyFont="1" applyFill="1" applyBorder="1"/>
    <xf numFmtId="0" fontId="5" fillId="2" borderId="17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2" borderId="18" xfId="0" applyFont="1" applyFill="1" applyBorder="1"/>
    <xf numFmtId="0" fontId="6" fillId="2" borderId="9" xfId="0" quotePrefix="1" applyFont="1" applyFill="1" applyBorder="1" applyAlignment="1">
      <alignment horizontal="center"/>
    </xf>
    <xf numFmtId="0" fontId="6" fillId="2" borderId="10" xfId="0" quotePrefix="1" applyFont="1" applyFill="1" applyBorder="1" applyAlignment="1">
      <alignment horizontal="center"/>
    </xf>
    <xf numFmtId="0" fontId="6" fillId="2" borderId="11" xfId="0" quotePrefix="1" applyFont="1" applyFill="1" applyBorder="1" applyAlignment="1">
      <alignment horizontal="center"/>
    </xf>
    <xf numFmtId="0" fontId="5" fillId="2" borderId="19" xfId="0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9" fontId="5" fillId="2" borderId="12" xfId="0" applyNumberFormat="1" applyFont="1" applyFill="1" applyBorder="1" applyAlignment="1">
      <alignment horizontal="center"/>
    </xf>
    <xf numFmtId="0" fontId="5" fillId="2" borderId="20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9" fontId="5" fillId="2" borderId="13" xfId="1" applyFont="1" applyFill="1" applyBorder="1" applyAlignment="1">
      <alignment horizontal="center"/>
    </xf>
    <xf numFmtId="9" fontId="6" fillId="2" borderId="12" xfId="0" applyNumberFormat="1" applyFont="1" applyFill="1" applyBorder="1" applyAlignment="1">
      <alignment horizontal="center"/>
    </xf>
    <xf numFmtId="9" fontId="6" fillId="2" borderId="13" xfId="0" applyNumberFormat="1" applyFont="1" applyFill="1" applyBorder="1" applyAlignment="1">
      <alignment horizontal="center"/>
    </xf>
    <xf numFmtId="0" fontId="6" fillId="2" borderId="12" xfId="0" quotePrefix="1" applyFont="1" applyFill="1" applyBorder="1" applyAlignment="1">
      <alignment horizontal="center"/>
    </xf>
    <xf numFmtId="0" fontId="6" fillId="2" borderId="13" xfId="0" quotePrefix="1" applyFont="1" applyFill="1" applyBorder="1" applyAlignment="1">
      <alignment horizontal="center"/>
    </xf>
    <xf numFmtId="0" fontId="6" fillId="2" borderId="14" xfId="0" quotePrefix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Efficiency, load %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348712609270949"/>
          <c:y val="0.16903551118610174"/>
          <c:w val="0.86344114010542072"/>
          <c:h val="0.63395591176102983"/>
        </c:manualLayout>
      </c:layout>
      <c:lineChart>
        <c:grouping val="standard"/>
        <c:ser>
          <c:idx val="0"/>
          <c:order val="0"/>
          <c:tx>
            <c:strRef>
              <c:f>Лист1!$A$33</c:f>
              <c:strCache>
                <c:ptCount val="1"/>
                <c:pt idx="0">
                  <c:v>Efficiency test, load</c:v>
                </c:pt>
              </c:strCache>
            </c:strRef>
          </c:tx>
          <c:spPr>
            <a:ln w="22225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Лист1!$B$33:$M$33</c:f>
              <c:numCache>
                <c:formatCode>0%</c:formatCode>
                <c:ptCount val="12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</c:numCache>
            </c:numRef>
          </c:cat>
          <c:val>
            <c:numRef>
              <c:f>Лист1!$B$36:$M$36</c:f>
              <c:numCache>
                <c:formatCode>0%</c:formatCode>
                <c:ptCount val="12"/>
                <c:pt idx="0">
                  <c:v>0.70886075949367089</c:v>
                </c:pt>
                <c:pt idx="1">
                  <c:v>0.78321678321678323</c:v>
                </c:pt>
                <c:pt idx="2">
                  <c:v>0.8704663212435233</c:v>
                </c:pt>
                <c:pt idx="3">
                  <c:v>0.88537549407114624</c:v>
                </c:pt>
                <c:pt idx="4">
                  <c:v>0.90614886731391586</c:v>
                </c:pt>
                <c:pt idx="5">
                  <c:v>0.91056910569105687</c:v>
                </c:pt>
                <c:pt idx="6">
                  <c:v>0.91375291375291379</c:v>
                </c:pt>
                <c:pt idx="7">
                  <c:v>0.91428571428571426</c:v>
                </c:pt>
                <c:pt idx="8">
                  <c:v>0.9</c:v>
                </c:pt>
                <c:pt idx="9">
                  <c:v>0.90322580645161288</c:v>
                </c:pt>
                <c:pt idx="10">
                  <c:v>0.89665211062590977</c:v>
                </c:pt>
                <c:pt idx="11">
                  <c:v>0.89243027888446214</c:v>
                </c:pt>
              </c:numCache>
            </c:numRef>
          </c:val>
          <c:smooth val="1"/>
        </c:ser>
        <c:marker val="1"/>
        <c:axId val="135539328"/>
        <c:axId val="163975552"/>
      </c:lineChart>
      <c:catAx>
        <c:axId val="135539328"/>
        <c:scaling>
          <c:orientation val="minMax"/>
        </c:scaling>
        <c:axPos val="b"/>
        <c:numFmt formatCode="0%" sourceLinked="1"/>
        <c:tickLblPos val="nextTo"/>
        <c:crossAx val="163975552"/>
        <c:crosses val="autoZero"/>
        <c:auto val="1"/>
        <c:lblAlgn val="ctr"/>
        <c:lblOffset val="100"/>
      </c:catAx>
      <c:valAx>
        <c:axId val="163975552"/>
        <c:scaling>
          <c:orientation val="minMax"/>
          <c:min val="0.5"/>
        </c:scaling>
        <c:axPos val="l"/>
        <c:majorGridlines>
          <c:spPr>
            <a:ln w="6350">
              <a:solidFill>
                <a:sysClr val="windowText" lastClr="000000">
                  <a:tint val="75000"/>
                  <a:shade val="95000"/>
                  <a:satMod val="105000"/>
                  <a:alpha val="11000"/>
                </a:sysClr>
              </a:solidFill>
            </a:ln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c:spPr>
        </c:majorGridlines>
        <c:numFmt formatCode="0%" sourceLinked="1"/>
        <c:tickLblPos val="nextTo"/>
        <c:crossAx val="135539328"/>
        <c:crosses val="autoZero"/>
        <c:crossBetween val="between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39</xdr:row>
      <xdr:rowOff>60960</xdr:rowOff>
    </xdr:from>
    <xdr:to>
      <xdr:col>13</xdr:col>
      <xdr:colOff>792480</xdr:colOff>
      <xdr:row>53</xdr:row>
      <xdr:rowOff>60960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220980</xdr:colOff>
      <xdr:row>0</xdr:row>
      <xdr:rowOff>30480</xdr:rowOff>
    </xdr:from>
    <xdr:to>
      <xdr:col>13</xdr:col>
      <xdr:colOff>792480</xdr:colOff>
      <xdr:row>9</xdr:row>
      <xdr:rowOff>146685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5940" y="30480"/>
          <a:ext cx="1943100" cy="1845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A2AA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activeCell="B8" sqref="B8:D8"/>
    </sheetView>
  </sheetViews>
  <sheetFormatPr defaultRowHeight="14.4"/>
  <cols>
    <col min="1" max="1" width="18.6640625" style="2" customWidth="1"/>
    <col min="2" max="13" width="6.6640625" style="1" customWidth="1"/>
    <col min="14" max="14" width="11.6640625" style="1" customWidth="1"/>
    <col min="15" max="16384" width="8.88671875" style="2"/>
  </cols>
  <sheetData>
    <row r="1" spans="1:14" ht="21" customHeight="1">
      <c r="A1" s="49" t="s">
        <v>0</v>
      </c>
      <c r="B1" s="50"/>
      <c r="C1" s="51"/>
    </row>
    <row r="2" spans="1:14" ht="14.4" customHeight="1" thickBot="1">
      <c r="A2" s="52" t="s">
        <v>1</v>
      </c>
      <c r="B2" s="5"/>
      <c r="C2" s="53"/>
    </row>
    <row r="3" spans="1:14">
      <c r="A3" s="3" t="s">
        <v>25</v>
      </c>
      <c r="B3" s="54" t="s">
        <v>26</v>
      </c>
      <c r="C3" s="55"/>
    </row>
    <row r="4" spans="1:14">
      <c r="B4" s="56" t="s">
        <v>27</v>
      </c>
      <c r="C4" s="57"/>
    </row>
    <row r="5" spans="1:14">
      <c r="A5" s="4" t="s">
        <v>57</v>
      </c>
    </row>
    <row r="7" spans="1:14">
      <c r="A7" s="6" t="s">
        <v>20</v>
      </c>
      <c r="B7" s="7" t="s">
        <v>24</v>
      </c>
      <c r="C7" s="8"/>
      <c r="D7" s="8"/>
      <c r="E7" s="9"/>
      <c r="F7" s="10"/>
      <c r="G7" s="10"/>
      <c r="H7" s="10"/>
      <c r="I7" s="10"/>
      <c r="J7" s="10"/>
      <c r="K7" s="10"/>
      <c r="L7" s="10"/>
      <c r="M7" s="10"/>
      <c r="N7" s="10"/>
    </row>
    <row r="8" spans="1:14">
      <c r="A8" s="11" t="s">
        <v>22</v>
      </c>
      <c r="B8" s="12" t="s">
        <v>58</v>
      </c>
      <c r="C8" s="13"/>
      <c r="D8" s="13"/>
      <c r="E8" s="14"/>
      <c r="F8" s="10"/>
      <c r="G8" s="10"/>
      <c r="H8" s="10"/>
      <c r="I8" s="10"/>
      <c r="J8" s="10"/>
      <c r="K8" s="10"/>
      <c r="L8" s="10"/>
      <c r="M8" s="10"/>
      <c r="N8" s="10"/>
    </row>
    <row r="9" spans="1:14">
      <c r="A9" s="11" t="s">
        <v>21</v>
      </c>
      <c r="B9" s="12" t="s">
        <v>49</v>
      </c>
      <c r="C9" s="13"/>
      <c r="D9" s="13"/>
      <c r="E9" s="14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15" t="s">
        <v>23</v>
      </c>
      <c r="B10" s="12" t="s">
        <v>50</v>
      </c>
      <c r="C10" s="13"/>
      <c r="D10" s="13"/>
      <c r="E10" s="13"/>
      <c r="F10" s="10"/>
      <c r="G10" s="10"/>
      <c r="H10" s="10"/>
      <c r="I10" s="10"/>
      <c r="J10" s="10"/>
      <c r="K10" s="10"/>
      <c r="L10" s="10"/>
      <c r="M10" s="10"/>
      <c r="N10" s="10"/>
    </row>
    <row r="11" spans="1:14">
      <c r="A11" s="16"/>
      <c r="B11" s="17" t="s">
        <v>8</v>
      </c>
      <c r="C11" s="17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44</v>
      </c>
      <c r="N11" s="17" t="s">
        <v>19</v>
      </c>
    </row>
    <row r="12" spans="1:14">
      <c r="A12" s="16" t="s">
        <v>42</v>
      </c>
      <c r="B12" s="18">
        <v>25</v>
      </c>
      <c r="C12" s="18">
        <v>25</v>
      </c>
      <c r="D12" s="18">
        <v>3</v>
      </c>
      <c r="E12" s="18">
        <v>46</v>
      </c>
      <c r="F12" s="19"/>
      <c r="G12" s="19"/>
      <c r="H12" s="19"/>
      <c r="I12" s="19"/>
      <c r="J12" s="19"/>
      <c r="K12" s="19"/>
      <c r="L12" s="19"/>
      <c r="M12" s="18">
        <v>1</v>
      </c>
      <c r="N12" s="19"/>
    </row>
    <row r="13" spans="1:14">
      <c r="A13" s="16" t="s">
        <v>43</v>
      </c>
      <c r="B13" s="20" t="s">
        <v>51</v>
      </c>
      <c r="C13" s="20"/>
      <c r="D13" s="18" t="s">
        <v>52</v>
      </c>
      <c r="E13" s="18" t="s">
        <v>45</v>
      </c>
      <c r="F13" s="19"/>
      <c r="G13" s="19"/>
      <c r="H13" s="19"/>
      <c r="I13" s="19"/>
      <c r="J13" s="19"/>
      <c r="K13" s="19"/>
      <c r="L13" s="19"/>
      <c r="M13" s="19"/>
      <c r="N13" s="19"/>
    </row>
    <row r="14" spans="1:14">
      <c r="A14" s="16" t="s">
        <v>41</v>
      </c>
      <c r="B14" s="48" t="s">
        <v>46</v>
      </c>
      <c r="C14" s="48"/>
      <c r="D14" s="48" t="s">
        <v>47</v>
      </c>
      <c r="E14" s="48"/>
      <c r="F14" s="48" t="s">
        <v>48</v>
      </c>
      <c r="G14" s="48"/>
      <c r="H14" s="21"/>
      <c r="I14" s="21"/>
      <c r="J14" s="21"/>
      <c r="K14" s="21"/>
      <c r="L14" s="21"/>
      <c r="M14" s="21"/>
      <c r="N14" s="22"/>
    </row>
    <row r="15" spans="1:14">
      <c r="A15" s="16"/>
      <c r="B15" s="23"/>
      <c r="C15" s="23"/>
      <c r="D15" s="23"/>
      <c r="E15" s="23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25" t="s">
        <v>2</v>
      </c>
      <c r="B16" s="68">
        <v>587</v>
      </c>
      <c r="C16" s="10" t="s">
        <v>56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26" t="s">
        <v>3</v>
      </c>
      <c r="B17" s="27">
        <v>42</v>
      </c>
      <c r="C17" s="10" t="s">
        <v>56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2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28" t="s">
        <v>28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>
      <c r="A20" s="29"/>
      <c r="B20" s="30" t="s">
        <v>8</v>
      </c>
      <c r="C20" s="31" t="s">
        <v>9</v>
      </c>
      <c r="D20" s="31" t="s">
        <v>10</v>
      </c>
      <c r="E20" s="31" t="s">
        <v>11</v>
      </c>
      <c r="F20" s="31" t="s">
        <v>12</v>
      </c>
      <c r="G20" s="31" t="s">
        <v>13</v>
      </c>
      <c r="H20" s="31" t="s">
        <v>14</v>
      </c>
      <c r="I20" s="31" t="s">
        <v>15</v>
      </c>
      <c r="J20" s="31" t="s">
        <v>16</v>
      </c>
      <c r="K20" s="31" t="s">
        <v>17</v>
      </c>
      <c r="L20" s="31" t="s">
        <v>18</v>
      </c>
      <c r="M20" s="31" t="s">
        <v>44</v>
      </c>
      <c r="N20" s="32" t="s">
        <v>19</v>
      </c>
    </row>
    <row r="21" spans="1:14">
      <c r="A21" s="33" t="s">
        <v>4</v>
      </c>
      <c r="B21" s="34" t="s">
        <v>29</v>
      </c>
      <c r="C21" s="35" t="s">
        <v>29</v>
      </c>
      <c r="D21" s="35"/>
      <c r="E21" s="35" t="s">
        <v>29</v>
      </c>
      <c r="F21" s="35" t="s">
        <v>29</v>
      </c>
      <c r="G21" s="35" t="s">
        <v>29</v>
      </c>
      <c r="H21" s="35" t="s">
        <v>29</v>
      </c>
      <c r="I21" s="35" t="s">
        <v>29</v>
      </c>
      <c r="J21" s="35"/>
      <c r="K21" s="35"/>
      <c r="L21" s="35"/>
      <c r="M21" s="35"/>
      <c r="N21" s="36" t="s">
        <v>29</v>
      </c>
    </row>
    <row r="22" spans="1:14">
      <c r="A22" s="33" t="s">
        <v>54</v>
      </c>
      <c r="B22" s="34"/>
      <c r="C22" s="34"/>
      <c r="D22" s="35"/>
      <c r="E22" s="37" t="s">
        <v>53</v>
      </c>
      <c r="F22" s="38"/>
      <c r="G22" s="38"/>
      <c r="H22" s="38"/>
      <c r="I22" s="39"/>
      <c r="J22" s="35"/>
      <c r="K22" s="35"/>
      <c r="L22" s="35"/>
      <c r="M22" s="35"/>
      <c r="N22" s="36"/>
    </row>
    <row r="23" spans="1:14">
      <c r="A23" s="33" t="s">
        <v>5</v>
      </c>
      <c r="B23" s="34" t="s">
        <v>29</v>
      </c>
      <c r="C23" s="35" t="s">
        <v>29</v>
      </c>
      <c r="D23" s="35" t="s">
        <v>29</v>
      </c>
      <c r="E23" s="35" t="s">
        <v>29</v>
      </c>
      <c r="F23" s="35" t="s">
        <v>29</v>
      </c>
      <c r="G23" s="35" t="s">
        <v>29</v>
      </c>
      <c r="H23" s="35" t="s">
        <v>29</v>
      </c>
      <c r="I23" s="35" t="s">
        <v>29</v>
      </c>
      <c r="J23" s="35"/>
      <c r="K23" s="35"/>
      <c r="L23" s="35"/>
      <c r="M23" s="35" t="s">
        <v>29</v>
      </c>
      <c r="N23" s="36" t="s">
        <v>29</v>
      </c>
    </row>
    <row r="24" spans="1:14">
      <c r="A24" s="40" t="s">
        <v>30</v>
      </c>
      <c r="B24" s="41">
        <v>3357</v>
      </c>
      <c r="C24" s="42">
        <v>4992</v>
      </c>
      <c r="D24" s="42">
        <v>5069</v>
      </c>
      <c r="E24" s="42">
        <v>12160</v>
      </c>
      <c r="F24" s="42">
        <v>12147</v>
      </c>
      <c r="G24" s="42">
        <v>12155</v>
      </c>
      <c r="H24" s="42">
        <v>12147</v>
      </c>
      <c r="I24" s="42">
        <v>12168</v>
      </c>
      <c r="J24" s="42"/>
      <c r="K24" s="42"/>
      <c r="L24" s="42"/>
      <c r="M24" s="42"/>
      <c r="N24" s="58">
        <f>(I24+H24+G24+F24+E24)/5</f>
        <v>12155.4</v>
      </c>
    </row>
    <row r="25" spans="1:14">
      <c r="A25" s="33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>
      <c r="A26" s="33" t="s">
        <v>6</v>
      </c>
      <c r="B26" s="34" t="s">
        <v>29</v>
      </c>
      <c r="C26" s="35" t="s">
        <v>29</v>
      </c>
      <c r="D26" s="35" t="s">
        <v>29</v>
      </c>
      <c r="E26" s="35" t="s">
        <v>29</v>
      </c>
      <c r="F26" s="35" t="s">
        <v>29</v>
      </c>
      <c r="G26" s="35" t="s">
        <v>29</v>
      </c>
      <c r="H26" s="35" t="s">
        <v>29</v>
      </c>
      <c r="I26" s="35" t="s">
        <v>29</v>
      </c>
      <c r="J26" s="35"/>
      <c r="K26" s="35"/>
      <c r="L26" s="35"/>
      <c r="M26" s="36" t="s">
        <v>29</v>
      </c>
      <c r="N26" s="36" t="s">
        <v>29</v>
      </c>
    </row>
    <row r="27" spans="1:14">
      <c r="A27" s="33" t="s">
        <v>31</v>
      </c>
      <c r="B27" s="41" t="s">
        <v>64</v>
      </c>
      <c r="C27" s="41" t="s">
        <v>65</v>
      </c>
      <c r="D27" s="41" t="s">
        <v>66</v>
      </c>
      <c r="E27" s="41" t="s">
        <v>63</v>
      </c>
      <c r="F27" s="41" t="s">
        <v>63</v>
      </c>
      <c r="G27" s="41" t="s">
        <v>63</v>
      </c>
      <c r="H27" s="41" t="s">
        <v>63</v>
      </c>
      <c r="I27" s="41" t="s">
        <v>63</v>
      </c>
      <c r="J27" s="41"/>
      <c r="K27" s="41"/>
      <c r="L27" s="41"/>
      <c r="M27" s="41" t="s">
        <v>62</v>
      </c>
      <c r="N27" s="41" t="s">
        <v>67</v>
      </c>
    </row>
    <row r="28" spans="1:14">
      <c r="A28" s="33" t="s">
        <v>32</v>
      </c>
      <c r="B28" s="41" t="s">
        <v>61</v>
      </c>
      <c r="C28" s="41" t="s">
        <v>63</v>
      </c>
      <c r="D28" s="41" t="s">
        <v>60</v>
      </c>
      <c r="E28" s="41" t="s">
        <v>67</v>
      </c>
      <c r="F28" s="41" t="s">
        <v>67</v>
      </c>
      <c r="G28" s="41" t="s">
        <v>67</v>
      </c>
      <c r="H28" s="41" t="s">
        <v>67</v>
      </c>
      <c r="I28" s="41" t="s">
        <v>67</v>
      </c>
      <c r="J28" s="41"/>
      <c r="K28" s="41"/>
      <c r="L28" s="41"/>
      <c r="M28" s="41" t="s">
        <v>62</v>
      </c>
      <c r="N28" s="41" t="s">
        <v>67</v>
      </c>
    </row>
    <row r="29" spans="1:14">
      <c r="A29" s="33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</row>
    <row r="30" spans="1:14">
      <c r="A30" s="33" t="s">
        <v>7</v>
      </c>
      <c r="B30" s="65" t="s">
        <v>8</v>
      </c>
      <c r="C30" s="66" t="s">
        <v>9</v>
      </c>
      <c r="D30" s="66" t="s">
        <v>10</v>
      </c>
      <c r="E30" s="66" t="s">
        <v>11</v>
      </c>
      <c r="F30" s="66" t="s">
        <v>12</v>
      </c>
      <c r="G30" s="66" t="s">
        <v>13</v>
      </c>
      <c r="H30" s="66" t="s">
        <v>14</v>
      </c>
      <c r="I30" s="66" t="s">
        <v>15</v>
      </c>
      <c r="J30" s="66" t="s">
        <v>16</v>
      </c>
      <c r="K30" s="66" t="s">
        <v>17</v>
      </c>
      <c r="L30" s="66" t="s">
        <v>18</v>
      </c>
      <c r="M30" s="66" t="s">
        <v>44</v>
      </c>
      <c r="N30" s="67" t="s">
        <v>19</v>
      </c>
    </row>
    <row r="31" spans="1:14">
      <c r="A31" s="33"/>
      <c r="B31" s="34" t="s">
        <v>29</v>
      </c>
      <c r="C31" s="35" t="s">
        <v>29</v>
      </c>
      <c r="D31" s="35" t="s">
        <v>29</v>
      </c>
      <c r="E31" s="35" t="s">
        <v>29</v>
      </c>
      <c r="F31" s="35" t="s">
        <v>29</v>
      </c>
      <c r="G31" s="35" t="s">
        <v>29</v>
      </c>
      <c r="H31" s="35" t="s">
        <v>29</v>
      </c>
      <c r="I31" s="35" t="s">
        <v>29</v>
      </c>
      <c r="J31" s="35"/>
      <c r="K31" s="35"/>
      <c r="L31" s="35"/>
      <c r="M31" s="35"/>
      <c r="N31" s="36" t="s">
        <v>29</v>
      </c>
    </row>
    <row r="32" spans="1:14">
      <c r="A32" s="33"/>
      <c r="B32" s="44">
        <v>0.03</v>
      </c>
      <c r="C32" s="44">
        <v>0.01</v>
      </c>
      <c r="D32" s="44">
        <v>0.03</v>
      </c>
      <c r="E32" s="44">
        <v>0.03</v>
      </c>
      <c r="F32" s="44">
        <v>0.03</v>
      </c>
      <c r="G32" s="44">
        <v>0.03</v>
      </c>
      <c r="H32" s="44">
        <v>0.03</v>
      </c>
      <c r="I32" s="44">
        <v>0.03</v>
      </c>
      <c r="J32" s="44">
        <v>0.03</v>
      </c>
      <c r="K32" s="44">
        <v>0.03</v>
      </c>
      <c r="L32" s="44">
        <v>0.03</v>
      </c>
      <c r="M32" s="44"/>
      <c r="N32" s="44">
        <v>0.02</v>
      </c>
    </row>
    <row r="33" spans="1:14">
      <c r="A33" s="33" t="s">
        <v>55</v>
      </c>
      <c r="B33" s="63">
        <v>0.1</v>
      </c>
      <c r="C33" s="64">
        <v>0.2</v>
      </c>
      <c r="D33" s="63">
        <v>0.3</v>
      </c>
      <c r="E33" s="64">
        <v>0.4</v>
      </c>
      <c r="F33" s="63">
        <v>0.5</v>
      </c>
      <c r="G33" s="64">
        <v>0.6</v>
      </c>
      <c r="H33" s="63">
        <v>0.7</v>
      </c>
      <c r="I33" s="64">
        <v>0.8</v>
      </c>
      <c r="J33" s="63">
        <v>0.9</v>
      </c>
      <c r="K33" s="64">
        <v>1</v>
      </c>
      <c r="L33" s="63">
        <v>1.1000000000000001</v>
      </c>
      <c r="M33" s="64">
        <v>1.2</v>
      </c>
      <c r="N33" s="44"/>
    </row>
    <row r="34" spans="1:14">
      <c r="A34" s="33" t="s">
        <v>59</v>
      </c>
      <c r="B34" s="60">
        <f>K34*0.1</f>
        <v>56</v>
      </c>
      <c r="C34" s="59">
        <f>K34*0.2</f>
        <v>112</v>
      </c>
      <c r="D34" s="60">
        <f>K34*0.3</f>
        <v>168</v>
      </c>
      <c r="E34" s="59">
        <f>K34*0.4</f>
        <v>224</v>
      </c>
      <c r="F34" s="60">
        <f>K34*0.5</f>
        <v>280</v>
      </c>
      <c r="G34" s="59">
        <f>K34*0.6</f>
        <v>336</v>
      </c>
      <c r="H34" s="60">
        <f>K34*0.7</f>
        <v>392</v>
      </c>
      <c r="I34" s="59">
        <f>K34*0.8</f>
        <v>448</v>
      </c>
      <c r="J34" s="60">
        <f>K34*0.9</f>
        <v>504</v>
      </c>
      <c r="K34" s="59">
        <v>560</v>
      </c>
      <c r="L34" s="60">
        <f>K34*1.1</f>
        <v>616</v>
      </c>
      <c r="M34" s="59">
        <f>K34*1.2</f>
        <v>672</v>
      </c>
      <c r="N34" s="60"/>
    </row>
    <row r="35" spans="1:14">
      <c r="A35" s="33" t="s">
        <v>41</v>
      </c>
      <c r="B35" s="61">
        <v>79</v>
      </c>
      <c r="C35" s="59">
        <v>143</v>
      </c>
      <c r="D35" s="60">
        <v>193</v>
      </c>
      <c r="E35" s="59">
        <v>253</v>
      </c>
      <c r="F35" s="60">
        <v>309</v>
      </c>
      <c r="G35" s="59">
        <v>369</v>
      </c>
      <c r="H35" s="60">
        <v>429</v>
      </c>
      <c r="I35" s="59">
        <v>490</v>
      </c>
      <c r="J35" s="60">
        <v>560</v>
      </c>
      <c r="K35" s="59">
        <v>620</v>
      </c>
      <c r="L35" s="60">
        <v>687</v>
      </c>
      <c r="M35" s="59">
        <v>753</v>
      </c>
      <c r="N35" s="60"/>
    </row>
    <row r="36" spans="1:14">
      <c r="A36" s="33"/>
      <c r="B36" s="62">
        <f t="shared" ref="B36:E36" si="0">B34/B35</f>
        <v>0.70886075949367089</v>
      </c>
      <c r="C36" s="62">
        <f t="shared" si="0"/>
        <v>0.78321678321678323</v>
      </c>
      <c r="D36" s="62">
        <f t="shared" si="0"/>
        <v>0.8704663212435233</v>
      </c>
      <c r="E36" s="62">
        <f t="shared" si="0"/>
        <v>0.88537549407114624</v>
      </c>
      <c r="F36" s="62">
        <f>F34/F35</f>
        <v>0.90614886731391586</v>
      </c>
      <c r="G36" s="62">
        <f t="shared" ref="G36:M36" si="1">G34/G35</f>
        <v>0.91056910569105687</v>
      </c>
      <c r="H36" s="62">
        <f t="shared" si="1"/>
        <v>0.91375291375291379</v>
      </c>
      <c r="I36" s="62">
        <f t="shared" si="1"/>
        <v>0.91428571428571426</v>
      </c>
      <c r="J36" s="62">
        <f t="shared" si="1"/>
        <v>0.9</v>
      </c>
      <c r="K36" s="62">
        <f t="shared" si="1"/>
        <v>0.90322580645161288</v>
      </c>
      <c r="L36" s="62">
        <f t="shared" si="1"/>
        <v>0.89665211062590977</v>
      </c>
      <c r="M36" s="62">
        <f t="shared" si="1"/>
        <v>0.89243027888446214</v>
      </c>
      <c r="N36" s="59"/>
    </row>
    <row r="37" spans="1:14">
      <c r="A37" s="33" t="s">
        <v>40</v>
      </c>
      <c r="B37" s="63">
        <v>0.1</v>
      </c>
      <c r="C37" s="64">
        <v>0.2</v>
      </c>
      <c r="D37" s="63">
        <v>0.3</v>
      </c>
      <c r="E37" s="64">
        <v>0.4</v>
      </c>
      <c r="F37" s="63">
        <v>0.5</v>
      </c>
      <c r="G37" s="64">
        <v>0.6</v>
      </c>
      <c r="H37" s="63">
        <v>0.7</v>
      </c>
      <c r="I37" s="64">
        <v>0.8</v>
      </c>
      <c r="J37" s="63">
        <v>0.9</v>
      </c>
      <c r="K37" s="64">
        <v>1</v>
      </c>
      <c r="L37" s="63">
        <v>1.1000000000000001</v>
      </c>
      <c r="M37" s="64">
        <v>1.2</v>
      </c>
      <c r="N37" s="44"/>
    </row>
    <row r="38" spans="1:14">
      <c r="A38" s="33"/>
      <c r="B38" s="34" t="s">
        <v>29</v>
      </c>
      <c r="C38" s="35" t="s">
        <v>29</v>
      </c>
      <c r="D38" s="35" t="s">
        <v>29</v>
      </c>
      <c r="E38" s="35" t="s">
        <v>29</v>
      </c>
      <c r="F38" s="35" t="s">
        <v>29</v>
      </c>
      <c r="G38" s="35" t="s">
        <v>29</v>
      </c>
      <c r="H38" s="35" t="s">
        <v>29</v>
      </c>
      <c r="I38" s="35" t="s">
        <v>29</v>
      </c>
      <c r="J38" s="35" t="s">
        <v>29</v>
      </c>
      <c r="K38" s="35" t="s">
        <v>29</v>
      </c>
      <c r="L38" s="35" t="s">
        <v>29</v>
      </c>
      <c r="M38" s="35" t="s">
        <v>29</v>
      </c>
      <c r="N38" s="35"/>
    </row>
    <row r="39" spans="1:14">
      <c r="A39" s="45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27"/>
    </row>
    <row r="40" spans="1:14">
      <c r="A40" s="24" t="s">
        <v>33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>
      <c r="A41" s="24" t="s">
        <v>34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>
      <c r="A42" s="24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>
      <c r="A43" s="24" t="s">
        <v>36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>
      <c r="A44" s="24" t="s">
        <v>37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>
      <c r="A45" s="24" t="s">
        <v>37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>
      <c r="A46" s="24" t="s">
        <v>37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>
      <c r="A47" s="24" t="s">
        <v>37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>
      <c r="A48" s="24" t="s">
        <v>37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>
      <c r="A49" s="24" t="s">
        <v>37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>
      <c r="A50" s="24" t="s">
        <v>37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>
      <c r="A51" s="24" t="s">
        <v>37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>
      <c r="A52" s="24" t="s">
        <v>38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>
      <c r="A53" s="24" t="s">
        <v>39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>
      <c r="A54" s="2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</sheetData>
  <mergeCells count="14">
    <mergeCell ref="A2:C2"/>
    <mergeCell ref="A19:N19"/>
    <mergeCell ref="B13:C13"/>
    <mergeCell ref="E22:I22"/>
    <mergeCell ref="B14:C14"/>
    <mergeCell ref="D14:E14"/>
    <mergeCell ref="F14:G14"/>
    <mergeCell ref="B10:E10"/>
    <mergeCell ref="B9:D9"/>
    <mergeCell ref="B8:D8"/>
    <mergeCell ref="B7:D7"/>
    <mergeCell ref="B3:C3"/>
    <mergeCell ref="B4:C4"/>
    <mergeCell ref="A1:C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tzl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Ilya</cp:lastModifiedBy>
  <dcterms:created xsi:type="dcterms:W3CDTF">2010-10-25T20:27:20Z</dcterms:created>
  <dcterms:modified xsi:type="dcterms:W3CDTF">2010-10-26T15:13:40Z</dcterms:modified>
</cp:coreProperties>
</file>